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155" windowWidth="18375" windowHeight="9690"/>
  </bookViews>
  <sheets>
    <sheet name="ESTIMATION TRVX    " sheetId="9" r:id="rId1"/>
  </sheets>
  <definedNames>
    <definedName name="_xlnm.Print_Titles" localSheetId="0">'ESTIMATION TRVX    '!$6:$7</definedName>
    <definedName name="_xlnm.Print_Area" localSheetId="0">'ESTIMATION TRVX    '!$A$1:$F$126</definedName>
  </definedNames>
  <calcPr calcId="125725"/>
</workbook>
</file>

<file path=xl/calcChain.xml><?xml version="1.0" encoding="utf-8"?>
<calcChain xmlns="http://schemas.openxmlformats.org/spreadsheetml/2006/main">
  <c r="F48" i="9"/>
  <c r="D26"/>
  <c r="F47" l="1"/>
  <c r="F46"/>
  <c r="F45"/>
  <c r="F36" l="1"/>
  <c r="F27" l="1"/>
  <c r="F71" l="1"/>
  <c r="F86" l="1"/>
  <c r="D56" l="1"/>
  <c r="F29" l="1"/>
  <c r="F12"/>
  <c r="F96" l="1"/>
  <c r="F99"/>
  <c r="F98"/>
  <c r="F97"/>
  <c r="F95"/>
  <c r="F93"/>
  <c r="F81"/>
  <c r="F24"/>
  <c r="F79" l="1"/>
  <c r="F102"/>
  <c r="F83"/>
  <c r="F85"/>
  <c r="F77"/>
  <c r="F70" l="1"/>
  <c r="F30"/>
  <c r="F56"/>
  <c r="F108" l="1"/>
  <c r="F107"/>
  <c r="F106"/>
  <c r="F105"/>
  <c r="F104"/>
  <c r="F92"/>
  <c r="F91"/>
  <c r="F90"/>
  <c r="F75"/>
  <c r="F87" s="1"/>
  <c r="F69"/>
  <c r="F68"/>
  <c r="F66"/>
  <c r="F65"/>
  <c r="F63"/>
  <c r="F60"/>
  <c r="F58"/>
  <c r="F54"/>
  <c r="F52"/>
  <c r="F44"/>
  <c r="F43"/>
  <c r="F42"/>
  <c r="F41"/>
  <c r="F40"/>
  <c r="F39"/>
  <c r="F49" s="1"/>
  <c r="F35"/>
  <c r="F34"/>
  <c r="F33"/>
  <c r="F32"/>
  <c r="F31"/>
  <c r="F28"/>
  <c r="F26"/>
  <c r="F25"/>
  <c r="F23"/>
  <c r="F20"/>
  <c r="F18"/>
  <c r="F16"/>
  <c r="F14"/>
  <c r="F10"/>
  <c r="F61" l="1"/>
  <c r="F114" s="1"/>
  <c r="F21"/>
  <c r="F111" s="1"/>
  <c r="F37"/>
  <c r="F112" s="1"/>
  <c r="F100"/>
  <c r="F117" s="1"/>
  <c r="F72"/>
  <c r="F115" s="1"/>
  <c r="F109"/>
  <c r="F118" s="1"/>
  <c r="F113"/>
  <c r="F116"/>
  <c r="F120" l="1"/>
  <c r="F121" s="1"/>
  <c r="F122" s="1"/>
</calcChain>
</file>

<file path=xl/sharedStrings.xml><?xml version="1.0" encoding="utf-8"?>
<sst xmlns="http://schemas.openxmlformats.org/spreadsheetml/2006/main" count="259" uniqueCount="196">
  <si>
    <t>N°</t>
  </si>
  <si>
    <t>DESIGNATION  DES  OUVRAGES</t>
  </si>
  <si>
    <t>U</t>
  </si>
  <si>
    <t>QTE</t>
  </si>
  <si>
    <t>Prix Unitaire hors T.V.A</t>
  </si>
  <si>
    <t xml:space="preserve">TOTALH.T. </t>
  </si>
  <si>
    <t xml:space="preserve">TOTALE </t>
  </si>
  <si>
    <t>En chiffre</t>
  </si>
  <si>
    <t>Général.</t>
  </si>
  <si>
    <t xml:space="preserve">ENS </t>
  </si>
  <si>
    <t>M²</t>
  </si>
  <si>
    <t>KG</t>
  </si>
  <si>
    <t>ENDUITS EXTERIEURS SUR FACADE EN MORTIER DE CIMENT Y/C ENDUITS STRIE                                                                                                                                                                     Le mètre carré………………………………………………………..</t>
  </si>
  <si>
    <t>ML</t>
  </si>
  <si>
    <t>ml</t>
  </si>
  <si>
    <t xml:space="preserve">U </t>
  </si>
  <si>
    <t xml:space="preserve">ML </t>
  </si>
  <si>
    <t xml:space="preserve">TOTAL  GENERAL  HORS .TAXES </t>
  </si>
  <si>
    <t xml:space="preserve">T.V.A. 20 % </t>
  </si>
  <si>
    <t xml:space="preserve">TOTAL   GENERAL  T.T.C </t>
  </si>
  <si>
    <t xml:space="preserve">BORDEREAU DES PRIX ET DETAILS ESTIMATIFS </t>
  </si>
  <si>
    <t>A-1</t>
  </si>
  <si>
    <t xml:space="preserve">B – GROS OEUVRE </t>
  </si>
  <si>
    <t>B-1</t>
  </si>
  <si>
    <t>B-2</t>
  </si>
  <si>
    <r>
      <t>M</t>
    </r>
    <r>
      <rPr>
        <vertAlign val="superscript"/>
        <sz val="14"/>
        <rFont val="Arial"/>
        <family val="2"/>
      </rPr>
      <t>3</t>
    </r>
  </si>
  <si>
    <t>B-3</t>
  </si>
  <si>
    <t>B-4</t>
  </si>
  <si>
    <t>B-6</t>
  </si>
  <si>
    <t>B-7</t>
  </si>
  <si>
    <t>B-8</t>
  </si>
  <si>
    <t>B-9</t>
  </si>
  <si>
    <t>B-10</t>
  </si>
  <si>
    <t>B-11</t>
  </si>
  <si>
    <t>B-12</t>
  </si>
  <si>
    <t>C-1</t>
  </si>
  <si>
    <t>C-2</t>
  </si>
  <si>
    <t>D-1</t>
  </si>
  <si>
    <t>D-3</t>
  </si>
  <si>
    <t>D-5</t>
  </si>
  <si>
    <t xml:space="preserve">E - ASSAINISSEMENT </t>
  </si>
  <si>
    <t>E-1</t>
  </si>
  <si>
    <t>E-2</t>
  </si>
  <si>
    <t>E-3</t>
  </si>
  <si>
    <t>F-1</t>
  </si>
  <si>
    <t>F-2</t>
  </si>
  <si>
    <t>G-1</t>
  </si>
  <si>
    <t>H-3</t>
  </si>
  <si>
    <t xml:space="preserve">REGARDS VISITABLES ET NON VISITABLE DE TOUTES PROFONDEURS     </t>
  </si>
  <si>
    <t xml:space="preserve"> </t>
  </si>
  <si>
    <t>C – PLOMBERIE – SANITAIRE</t>
  </si>
  <si>
    <t xml:space="preserve">CANALISATIONS D'ASSAINISSEMENT EN P.V.C.                                          </t>
  </si>
  <si>
    <t>MISE A NIVEAU DES REGARDS EXISTANTS                                             L'ensemble…………………………………………………..</t>
  </si>
  <si>
    <t>m²</t>
  </si>
  <si>
    <t>Le mètre carré……………………………………….</t>
  </si>
  <si>
    <t>Le mètre cube……………………………………….</t>
  </si>
  <si>
    <t>M3</t>
  </si>
  <si>
    <t>L'unité ……………………………………….</t>
  </si>
  <si>
    <t>L'Ensemble ……………………………………….</t>
  </si>
  <si>
    <t>Ens</t>
  </si>
  <si>
    <t>Le mètre linéaire………………………………………………….</t>
  </si>
  <si>
    <t>Le mètre carré………………………………………..</t>
  </si>
  <si>
    <t>Le métre carré……………………………………….</t>
  </si>
  <si>
    <t>DEMOLITION DES CLOISONS ET MURS EN TOUT GENRE</t>
  </si>
  <si>
    <t>TRAITEMENT DES JOINTS                                                                                        Le mètre linéaire  …………………..</t>
  </si>
  <si>
    <t>FORME DE PENTE ET CHAPE DE LISSAGE</t>
  </si>
  <si>
    <t xml:space="preserve">RELEVES D'ETANCHEITE AUTOPROTEGE   </t>
  </si>
  <si>
    <t>PONÇAGE DE REVETEMENT EXISTANTS EN GRANITO</t>
  </si>
  <si>
    <t>A-2</t>
  </si>
  <si>
    <t>A-3</t>
  </si>
  <si>
    <t>A-4</t>
  </si>
  <si>
    <t>A-5</t>
  </si>
  <si>
    <t>A-6</t>
  </si>
  <si>
    <t>COUVRE JOINT DE DILATATION POUR REVETEMENT DE SOL                                                                                    Le mètre linéaire  …………………..</t>
  </si>
  <si>
    <t xml:space="preserve">TOTAL  B – GROS OEUVRE </t>
  </si>
  <si>
    <t>REFECTION DE LA PLOMEBRIE SANITAIRE                                                             L'ensemble ……………………</t>
  </si>
  <si>
    <t>C-6</t>
  </si>
  <si>
    <t>TOTAL  C – PLOMBERIE – SANITAIRE</t>
  </si>
  <si>
    <t xml:space="preserve">D –  ETANCHEITE </t>
  </si>
  <si>
    <t xml:space="preserve">TOTAL  D –  ETANCHEITE </t>
  </si>
  <si>
    <t>CURAGE DE RESEAU D’ASSAINISSEMENT EXISTANT                                            L'ensemble…………………………………………………..</t>
  </si>
  <si>
    <t>E-2-a</t>
  </si>
  <si>
    <t>E-2-b</t>
  </si>
  <si>
    <t>E-4</t>
  </si>
  <si>
    <t xml:space="preserve">TOTAL  E - ASSAINISSEMENT </t>
  </si>
  <si>
    <t>F -  REVETEMENTS</t>
  </si>
  <si>
    <t>F-6</t>
  </si>
  <si>
    <t>F-7</t>
  </si>
  <si>
    <t xml:space="preserve">G- MENUISERIE EN BOIS &amp; METALLIQUE &amp; ALUMINUM  ET FERRONERIE </t>
  </si>
  <si>
    <t>G-2</t>
  </si>
  <si>
    <t>G-3</t>
  </si>
  <si>
    <t>G-6</t>
  </si>
  <si>
    <t>G-7</t>
  </si>
  <si>
    <t>G-8</t>
  </si>
  <si>
    <t>G-9</t>
  </si>
  <si>
    <t xml:space="preserve">MENUISERIE EN ALUMINIUM ET FERRONERIE </t>
  </si>
  <si>
    <t>MENUISERIE EN BOIS</t>
  </si>
  <si>
    <t xml:space="preserve">TOTAL  G- MENUISERIE EN BOIS &amp; METALLIQUE &amp; ALUMINUM  ET FERRONERIE </t>
  </si>
  <si>
    <t>TOTAL  F -  REVETEMENTS</t>
  </si>
  <si>
    <t xml:space="preserve">LUSTRERIE </t>
  </si>
  <si>
    <t>LUMINAIRES FLUORESCENT 2X40W DE 1,20M                                                                                   L'unité………………………………………………………………..</t>
  </si>
  <si>
    <t>H-  ELECTRICITE - LUSTRERIE</t>
  </si>
  <si>
    <t>PANEL LED ENCASTRABLE 40CM*40CM                                                                                   L'unité………………………………………………………………..</t>
  </si>
  <si>
    <t>HUBLOT ETANCHE                                                                                   L'unité………………………………………………………………..</t>
  </si>
  <si>
    <t>INTERRUPTEUR SIMPLE ALLUMAGE                                                                                L'unité………………………………………………………………..</t>
  </si>
  <si>
    <t xml:space="preserve">TOTAL  H-  ELECTRICITE - LUSTRERIE </t>
  </si>
  <si>
    <t xml:space="preserve"> PARTIE  B – GROS OEUVRE </t>
  </si>
  <si>
    <t>PARTIE C – PLOMBERIE – SANITAIRE</t>
  </si>
  <si>
    <t xml:space="preserve">PARTIE D –  ETANCHEITE </t>
  </si>
  <si>
    <t>PARTIE F -  REVETEMENTS</t>
  </si>
  <si>
    <t xml:space="preserve">PARTIE  G- MENUISERIE EN BOIS &amp; METALLIQUE &amp; ALUMINUM  ET FERRONERIE </t>
  </si>
  <si>
    <t xml:space="preserve">PARTIE H-  ELECTRICITE - LUSTRERIE </t>
  </si>
  <si>
    <t xml:space="preserve">PARTIE E - ASSAINISSEMENT </t>
  </si>
  <si>
    <t>RECAPITULATIF</t>
  </si>
  <si>
    <t>SIPHON DE SOL  150                                                                                            L'unité………………………………………………………………..</t>
  </si>
  <si>
    <t>PRISE DE COURANT ENCASTRE 2 x 16 mm²+T                                                                              L'unité………………………………………………………………..</t>
  </si>
  <si>
    <t xml:space="preserve">F,ET P DE GARGOUILLE AVEC  CRAPAUDINE </t>
  </si>
  <si>
    <t>POIGNEE DE PORTE AVEC SERRURE                                                          L'unité………………………………………………………………………..</t>
  </si>
  <si>
    <t xml:space="preserve">DEMOLITION DU BETON ARME   </t>
  </si>
  <si>
    <t xml:space="preserve">DECAPAGE DE REVETEMENT AU SOL ET MUR </t>
  </si>
  <si>
    <t>BETON ARME POUR TOUT ELEMENTEN  ELEVATION                                                                                                                           Le mètre cube………………………………………………………..</t>
  </si>
  <si>
    <t>FAUX PLAFOND</t>
  </si>
  <si>
    <t>HERISSONNAGE EN PIERRES SECHES DE 20CM OU TOUT VENANT 0/40                                                                                                                                                               Le mètre carré………………………………………………………..</t>
  </si>
  <si>
    <t>REFECTION DES PORTES EN BOIS DE TOUTES DIMENSIONS                                                                                         Le métre carré……………………………………….</t>
  </si>
  <si>
    <t>REFECTION DES FENETRES METALLIQUE DE TOUTES DIMENSIONS                                               Le métre carré……………………………………….</t>
  </si>
  <si>
    <t xml:space="preserve">Arrété le Montant de la Présente Estimation àrrondie  la somme T.T.C DE : ( DH.)//        </t>
  </si>
  <si>
    <t xml:space="preserve"> Dirham,00 cte</t>
  </si>
  <si>
    <t>B-5</t>
  </si>
  <si>
    <t>COURONNEMENT D'ACROTERE EN BETON ARME                                                                                                    Le mètre carré …………………………………</t>
  </si>
  <si>
    <t>D-2</t>
  </si>
  <si>
    <t>D-4</t>
  </si>
  <si>
    <t>a- DIAMETRE : 200MM.  LE METRE LINEAIRE ……………………….</t>
  </si>
  <si>
    <t>b-DIAMETRE : 315MM.  LE METRE LINEAIRE ……………………….</t>
  </si>
  <si>
    <t>C-3</t>
  </si>
  <si>
    <t>C-4</t>
  </si>
  <si>
    <t>C-5</t>
  </si>
  <si>
    <t>F-4</t>
  </si>
  <si>
    <t>F-5</t>
  </si>
  <si>
    <t>G-4</t>
  </si>
  <si>
    <t>G-5</t>
  </si>
  <si>
    <t>H-1</t>
  </si>
  <si>
    <t>H-2</t>
  </si>
  <si>
    <t>H-4</t>
  </si>
  <si>
    <t>H-5</t>
  </si>
  <si>
    <t>H-6</t>
  </si>
  <si>
    <t>FOURNITURE ET POSE DE FENETRE EN ALLUMINUM                                                                             Le métre carré……………………………………….</t>
  </si>
  <si>
    <t>E-3-a</t>
  </si>
  <si>
    <t>E-3-b</t>
  </si>
  <si>
    <t>FOURNITURE ET POSE DE CANIVEAU EN BETON DE 30x60                                                                                                                        Le mètre linéaire  …………………..</t>
  </si>
  <si>
    <t>E-5</t>
  </si>
  <si>
    <t>B-13</t>
  </si>
  <si>
    <t>A – DEMOLITION ET DECAPAGE</t>
  </si>
  <si>
    <t>DEPOSE DES TUYAUTERIES ET CANALISATIONS</t>
  </si>
  <si>
    <t xml:space="preserve">ETANCHEITE AUTOPROTEGEE BICOUCHE  </t>
  </si>
  <si>
    <t>F-3</t>
  </si>
  <si>
    <t>FOURNITURE ET POSE POIGNEE DE FENETRES                                                          L'unité………………………………………………………………………..</t>
  </si>
  <si>
    <t>RENFORCEMENT DES ELEMENTS EN BETON ARME DEGRADES                                                                                                    Le mètre carré …………………………………</t>
  </si>
  <si>
    <t>REPARATION ET TRAITEMENT DES ELEMENTS EN BETON ARME DEGRADES                                                                                                    Le mètre carré …………………………………</t>
  </si>
  <si>
    <t>COUVRE JOINT DE DILATATION EN ELEVATION                                                                                   Le mètre linéaire  …………………..</t>
  </si>
  <si>
    <t>SIMPLES CLOISONS EN BRIQUES DE 6 TROUS EP.=10cm</t>
  </si>
  <si>
    <t>DOUBLE CLOISON EN BRIQUES CREUSES  DE 2*6 TROUS EP.=25cm</t>
  </si>
  <si>
    <t>FOURNITURE ET POSE DE CORBEILLE EN ACIER GALVANISE                                                                     L'unité………………………………………………………………………..</t>
  </si>
  <si>
    <t>REFECTION DES CORBEILLE EN ACIER GALVANISE                                                           Le métre carré……………………………………….</t>
  </si>
  <si>
    <t xml:space="preserve">DECAPAGE DES ENDUITS ET PEINTURE EXISTANTS </t>
  </si>
  <si>
    <t xml:space="preserve">DEPOSE ET POSE DES EQUIPEMENTS EXISTANTS             </t>
  </si>
  <si>
    <t>REVETEMENT EN BETON IMPRRIME                                                                                                                        Le mètre carré……………………………………….</t>
  </si>
  <si>
    <t>RECIFICATION DE LUSTRERIE                                                                             L'unité………………………………………………………………..</t>
  </si>
  <si>
    <t>B-14</t>
  </si>
  <si>
    <t>C-7</t>
  </si>
  <si>
    <t>W-C A L'ANGLAISE                                                            L'unité………………………………………………………………..</t>
  </si>
  <si>
    <t>C-8</t>
  </si>
  <si>
    <t>LAVABO VASQUE                                                            L'unité………………………………………………………………..</t>
  </si>
  <si>
    <t>W.C HANDICAPE AVEC RÉSERVOIR SEPARÉ ET ROBINET TEMPORISÉ                                                             L'unité………………………………………………………………..</t>
  </si>
  <si>
    <t>C-9</t>
  </si>
  <si>
    <t>LAVABO HANDICAPE  AVEC ROBINETTERIE                                                             L'unité………………………………………………………………..</t>
  </si>
  <si>
    <t>C-10</t>
  </si>
  <si>
    <t>TOTAL  A – DEMOLITION ET DECAPAGE</t>
  </si>
  <si>
    <t>PARTIE A –  DEMOLITION ET DECAPAGE</t>
  </si>
  <si>
    <t>REPARATION DE NEZ D'ACROTERE                                                                                                    Le mètre carré …………………………………</t>
  </si>
  <si>
    <t>ENDUITS INTERIEUR SUR MURS ET PLAFONDS                                                               Le mètre carré………………………………………………………..</t>
  </si>
  <si>
    <t>FORME EN BETON DE 15 CM Y/C ACIER                                                                                    Le mètre carré………………………………………………………..</t>
  </si>
  <si>
    <t>ARMATURES POUR BETON                                                                                               Le Kilogramme …………………………………………..</t>
  </si>
  <si>
    <t>PEINTURE  SUR MURS ET PLAFONDS INTERIEURS                                                                                                  Le mètre carré………………………………………………………..</t>
  </si>
  <si>
    <t>CURAGE DES CANALISATION DE PLOMBERIE SANITAIRE                                              L'ensemble ……………………</t>
  </si>
  <si>
    <t>EVACUATION EN P.V.C DIAMETRE 40-60                                                                              Le mètre linéaire  …………………..</t>
  </si>
  <si>
    <t>EVACUATION EN P.V.C DIAMETRE 75 -110                                                                          Le mètre linéaire  …………………..</t>
  </si>
  <si>
    <t>EVACUATION EN P.V.C DIAMETRE 120-160                                                                        Le mètre linéaire  …………………..</t>
  </si>
  <si>
    <t>DECAPAGE ET EVACUATION DU COMPLEXE D’ETANCHEITE EXISTANT COMPRIS FORME ET RELEVES</t>
  </si>
  <si>
    <t>b- REGARD  (80X80) :                                                                                                           L'unité ……………………………………….</t>
  </si>
  <si>
    <t>a- REGARD   (40X40) :                                                                                                       L'unité ……………………………………….</t>
  </si>
  <si>
    <t>DEPOSE DE PORTES EXESTANTS EN BOIS, PLACARD  Y/C ETAGERES                                                               L'ensemble ……………………………………………….</t>
  </si>
  <si>
    <t>FOURNITURE ET POSE DES  PORTES  EN BOIS                                                                                Le métre carré……………………………………….</t>
  </si>
  <si>
    <t>REVETEMENT EN MARBRE Y COMPRIS PLINTHE</t>
  </si>
  <si>
    <t>SOL EN GRANITO Y COMRIS PLINTHE</t>
  </si>
  <si>
    <t xml:space="preserve">TRAVAUX D’AMENAGEMENT DES BÄTIMENTS UNIVERSITAIRE A MARTIL </t>
  </si>
  <si>
    <t>APPEL D'OFFRES 13/2020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</si>
</sst>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\ _F_-;\-* #,##0.0\ _F_-;_-* &quot;-&quot;??\ _F_-;_-@_-"/>
  </numFmts>
  <fonts count="19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6"/>
      <name val="Arial Black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4"/>
      <name val="Arial"/>
      <family val="2"/>
    </font>
    <font>
      <sz val="11"/>
      <name val="Cambria"/>
      <family val="1"/>
      <scheme val="major"/>
    </font>
    <font>
      <sz val="10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u/>
      <sz val="12"/>
      <name val="Century Gothic"/>
      <family val="2"/>
    </font>
    <font>
      <b/>
      <u/>
      <sz val="14"/>
      <name val="Calibri"/>
      <family val="2"/>
    </font>
    <font>
      <b/>
      <u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0" fontId="1" fillId="0" borderId="0" xfId="0" applyFont="1"/>
    <xf numFmtId="0" fontId="3" fillId="0" borderId="9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3" fillId="0" borderId="15" xfId="1" applyFont="1" applyBorder="1"/>
    <xf numFmtId="2" fontId="3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17" xfId="1" applyFont="1" applyBorder="1"/>
    <xf numFmtId="164" fontId="1" fillId="0" borderId="0" xfId="0" applyNumberFormat="1" applyFont="1"/>
    <xf numFmtId="0" fontId="2" fillId="0" borderId="11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7" fillId="0" borderId="0" xfId="0" applyFont="1"/>
    <xf numFmtId="4" fontId="2" fillId="0" borderId="0" xfId="0" applyNumberFormat="1" applyFont="1" applyAlignment="1">
      <alignment horizontal="center"/>
    </xf>
    <xf numFmtId="4" fontId="4" fillId="3" borderId="9" xfId="1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4" fontId="0" fillId="0" borderId="0" xfId="0" applyNumberFormat="1"/>
    <xf numFmtId="0" fontId="9" fillId="0" borderId="0" xfId="0" applyFont="1"/>
    <xf numFmtId="2" fontId="9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164" fontId="9" fillId="0" borderId="0" xfId="1" applyFont="1"/>
    <xf numFmtId="0" fontId="2" fillId="0" borderId="1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3" fillId="0" borderId="15" xfId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164" fontId="5" fillId="3" borderId="14" xfId="1" applyFont="1" applyFill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4" fontId="3" fillId="0" borderId="15" xfId="1" applyFont="1" applyFill="1" applyBorder="1" applyAlignment="1">
      <alignment vertical="center"/>
    </xf>
    <xf numFmtId="0" fontId="9" fillId="0" borderId="0" xfId="0" applyFont="1" applyFill="1"/>
    <xf numFmtId="164" fontId="9" fillId="0" borderId="0" xfId="1" applyFont="1" applyFill="1"/>
    <xf numFmtId="0" fontId="0" fillId="0" borderId="0" xfId="0" applyFill="1"/>
    <xf numFmtId="4" fontId="2" fillId="0" borderId="12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164" fontId="9" fillId="0" borderId="0" xfId="1" applyFont="1" applyAlignment="1"/>
    <xf numFmtId="0" fontId="0" fillId="0" borderId="0" xfId="0" applyAlignment="1"/>
    <xf numFmtId="0" fontId="2" fillId="0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64" fontId="0" fillId="0" borderId="13" xfId="0" applyNumberFormat="1" applyBorder="1"/>
    <xf numFmtId="0" fontId="12" fillId="0" borderId="18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28" xfId="0" applyNumberFormat="1" applyBorder="1"/>
    <xf numFmtId="0" fontId="0" fillId="0" borderId="27" xfId="0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164" fontId="0" fillId="0" borderId="13" xfId="1" applyNumberFormat="1" applyFont="1" applyBorder="1"/>
    <xf numFmtId="0" fontId="1" fillId="0" borderId="18" xfId="0" applyFont="1" applyBorder="1" applyAlignment="1">
      <alignment horizontal="center"/>
    </xf>
    <xf numFmtId="164" fontId="0" fillId="0" borderId="28" xfId="1" applyNumberFormat="1" applyFont="1" applyBorder="1"/>
    <xf numFmtId="0" fontId="1" fillId="0" borderId="26" xfId="0" applyFont="1" applyBorder="1"/>
    <xf numFmtId="0" fontId="1" fillId="0" borderId="0" xfId="0" applyFont="1" applyBorder="1" applyAlignment="1">
      <alignment horizontal="center"/>
    </xf>
    <xf numFmtId="164" fontId="0" fillId="0" borderId="27" xfId="1" applyFont="1" applyBorder="1" applyAlignment="1">
      <alignment horizontal="center" vertical="center"/>
    </xf>
    <xf numFmtId="0" fontId="9" fillId="3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vertical="center"/>
    </xf>
    <xf numFmtId="0" fontId="9" fillId="0" borderId="3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/>
    </xf>
    <xf numFmtId="164" fontId="15" fillId="3" borderId="14" xfId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164" fontId="15" fillId="3" borderId="12" xfId="1" applyFont="1" applyFill="1" applyBorder="1" applyAlignment="1">
      <alignment horizontal="left" vertical="center"/>
    </xf>
    <xf numFmtId="164" fontId="2" fillId="0" borderId="0" xfId="1" applyFont="1" applyBorder="1"/>
    <xf numFmtId="0" fontId="9" fillId="0" borderId="32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0" xfId="0" applyFont="1" applyFill="1"/>
    <xf numFmtId="164" fontId="9" fillId="2" borderId="0" xfId="1" applyFont="1" applyFill="1"/>
    <xf numFmtId="0" fontId="0" fillId="2" borderId="0" xfId="0" applyFill="1"/>
    <xf numFmtId="164" fontId="3" fillId="2" borderId="15" xfId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164" fontId="0" fillId="2" borderId="18" xfId="1" applyFont="1" applyFill="1" applyBorder="1" applyAlignment="1">
      <alignment horizontal="center"/>
    </xf>
    <xf numFmtId="164" fontId="0" fillId="2" borderId="28" xfId="1" applyNumberFormat="1" applyFont="1" applyFill="1" applyBorder="1"/>
    <xf numFmtId="0" fontId="9" fillId="2" borderId="30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 wrapText="1"/>
    </xf>
    <xf numFmtId="2" fontId="1" fillId="2" borderId="18" xfId="0" applyNumberFormat="1" applyFont="1" applyFill="1" applyBorder="1" applyAlignment="1">
      <alignment horizontal="center"/>
    </xf>
    <xf numFmtId="2" fontId="9" fillId="2" borderId="0" xfId="0" applyNumberFormat="1" applyFont="1" applyFill="1"/>
    <xf numFmtId="164" fontId="1" fillId="2" borderId="0" xfId="0" applyNumberFormat="1" applyFont="1" applyFill="1"/>
    <xf numFmtId="0" fontId="11" fillId="2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1" fillId="2" borderId="14" xfId="0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center" vertical="center"/>
    </xf>
    <xf numFmtId="164" fontId="9" fillId="0" borderId="0" xfId="1" applyFont="1" applyBorder="1"/>
    <xf numFmtId="165" fontId="8" fillId="0" borderId="0" xfId="1" applyNumberFormat="1" applyFont="1" applyBorder="1"/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8" xfId="0" applyBorder="1"/>
  </cellXfs>
  <cellStyles count="4">
    <cellStyle name="Milliers" xfId="1" builtinId="3"/>
    <cellStyle name="Milliers 2" xfId="2"/>
    <cellStyle name="Normal" xfId="0" builtinId="0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30"/>
  <sheetViews>
    <sheetView tabSelected="1" view="pageBreakPreview" topLeftCell="A3" zoomScale="70" zoomScaleNormal="50" zoomScaleSheetLayoutView="70" workbookViewId="0">
      <pane ySplit="1" topLeftCell="A4" activePane="bottomLeft" state="frozen"/>
      <selection activeCell="A3" sqref="A3"/>
      <selection pane="bottomLeft" activeCell="D132" sqref="D132"/>
    </sheetView>
  </sheetViews>
  <sheetFormatPr baseColWidth="10" defaultRowHeight="18"/>
  <cols>
    <col min="1" max="1" width="9.28515625" style="1" customWidth="1"/>
    <col min="2" max="2" width="86.42578125" customWidth="1"/>
    <col min="3" max="3" width="15.42578125" style="2" customWidth="1"/>
    <col min="4" max="4" width="19" style="2" customWidth="1"/>
    <col min="5" max="5" width="21.7109375" style="22" customWidth="1"/>
    <col min="6" max="6" width="25" customWidth="1"/>
    <col min="7" max="7" width="24.85546875" style="28" customWidth="1"/>
    <col min="8" max="8" width="20.85546875" style="32" customWidth="1"/>
    <col min="9" max="9" width="19.7109375" bestFit="1" customWidth="1"/>
    <col min="10" max="10" width="23.42578125" customWidth="1"/>
  </cols>
  <sheetData>
    <row r="1" spans="1:8" hidden="1"/>
    <row r="2" spans="1:8" hidden="1"/>
    <row r="3" spans="1:8" ht="23.25" customHeight="1" thickBot="1">
      <c r="B3" s="144" t="s">
        <v>195</v>
      </c>
      <c r="C3" s="145"/>
      <c r="D3" s="145"/>
      <c r="E3" s="145"/>
      <c r="F3" s="145"/>
      <c r="G3" s="146"/>
    </row>
    <row r="4" spans="1:8" ht="36" customHeight="1">
      <c r="A4" s="141" t="s">
        <v>194</v>
      </c>
      <c r="B4" s="142"/>
      <c r="C4" s="142"/>
      <c r="D4" s="142"/>
      <c r="E4" s="142"/>
      <c r="F4" s="143"/>
    </row>
    <row r="5" spans="1:8" ht="27.75" customHeight="1" thickBot="1">
      <c r="A5" s="144" t="s">
        <v>20</v>
      </c>
      <c r="B5" s="145"/>
      <c r="C5" s="145"/>
      <c r="D5" s="145"/>
      <c r="E5" s="145"/>
      <c r="F5" s="146"/>
    </row>
    <row r="6" spans="1:8" s="5" customFormat="1" ht="42.75" customHeight="1">
      <c r="A6" s="147" t="s">
        <v>0</v>
      </c>
      <c r="B6" s="149" t="s">
        <v>1</v>
      </c>
      <c r="C6" s="3" t="s">
        <v>2</v>
      </c>
      <c r="D6" s="4" t="s">
        <v>3</v>
      </c>
      <c r="E6" s="82" t="s">
        <v>4</v>
      </c>
      <c r="F6" s="83" t="s">
        <v>5</v>
      </c>
      <c r="G6" s="28"/>
      <c r="H6" s="32"/>
    </row>
    <row r="7" spans="1:8" s="5" customFormat="1" ht="18.75" customHeight="1" thickBot="1">
      <c r="A7" s="148"/>
      <c r="B7" s="150"/>
      <c r="C7" s="6"/>
      <c r="D7" s="7" t="s">
        <v>6</v>
      </c>
      <c r="E7" s="23" t="s">
        <v>7</v>
      </c>
      <c r="F7" s="8" t="s">
        <v>8</v>
      </c>
      <c r="G7" s="28"/>
      <c r="H7" s="32"/>
    </row>
    <row r="8" spans="1:8" ht="35.25" customHeight="1">
      <c r="A8" s="10"/>
      <c r="B8" s="84" t="s">
        <v>151</v>
      </c>
      <c r="C8" s="11"/>
      <c r="D8" s="13"/>
      <c r="E8" s="24"/>
      <c r="F8" s="12"/>
    </row>
    <row r="9" spans="1:8" ht="23.25" customHeight="1">
      <c r="A9" s="114" t="s">
        <v>21</v>
      </c>
      <c r="B9" s="37" t="s">
        <v>63</v>
      </c>
      <c r="C9" s="57"/>
      <c r="D9" s="13"/>
      <c r="E9" s="64"/>
      <c r="F9" s="59"/>
    </row>
    <row r="10" spans="1:8" ht="23.25" customHeight="1">
      <c r="A10" s="115"/>
      <c r="B10" s="75" t="s">
        <v>54</v>
      </c>
      <c r="C10" s="35" t="s">
        <v>10</v>
      </c>
      <c r="D10" s="36">
        <v>30</v>
      </c>
      <c r="E10" s="36"/>
      <c r="F10" s="36">
        <f>E10*D10</f>
        <v>0</v>
      </c>
    </row>
    <row r="11" spans="1:8" ht="23.25" customHeight="1">
      <c r="A11" s="114" t="s">
        <v>68</v>
      </c>
      <c r="B11" s="37" t="s">
        <v>118</v>
      </c>
      <c r="C11" s="57"/>
      <c r="D11" s="13"/>
      <c r="E11" s="58"/>
      <c r="F11" s="59"/>
    </row>
    <row r="12" spans="1:8" ht="23.25" customHeight="1">
      <c r="A12" s="115"/>
      <c r="B12" s="75" t="s">
        <v>55</v>
      </c>
      <c r="C12" s="35" t="s">
        <v>56</v>
      </c>
      <c r="D12" s="36">
        <v>40</v>
      </c>
      <c r="E12" s="36"/>
      <c r="F12" s="36">
        <f>E12*D12</f>
        <v>0</v>
      </c>
    </row>
    <row r="13" spans="1:8" ht="23.25" customHeight="1">
      <c r="A13" s="114" t="s">
        <v>69</v>
      </c>
      <c r="B13" s="37" t="s">
        <v>119</v>
      </c>
      <c r="C13" s="60"/>
      <c r="D13" s="13"/>
      <c r="E13" s="62"/>
      <c r="F13" s="59"/>
    </row>
    <row r="14" spans="1:8" ht="23.25" customHeight="1">
      <c r="A14" s="115"/>
      <c r="B14" s="75" t="s">
        <v>54</v>
      </c>
      <c r="C14" s="35" t="s">
        <v>10</v>
      </c>
      <c r="D14" s="36">
        <v>30</v>
      </c>
      <c r="E14" s="36"/>
      <c r="F14" s="36">
        <f>D14*E14</f>
        <v>0</v>
      </c>
    </row>
    <row r="15" spans="1:8" ht="23.25" customHeight="1">
      <c r="A15" s="114" t="s">
        <v>70</v>
      </c>
      <c r="B15" s="37" t="s">
        <v>164</v>
      </c>
      <c r="C15" s="60"/>
      <c r="D15" s="13"/>
      <c r="E15" s="62"/>
      <c r="F15" s="59"/>
    </row>
    <row r="16" spans="1:8" ht="23.25" customHeight="1">
      <c r="A16" s="115"/>
      <c r="B16" s="75" t="s">
        <v>58</v>
      </c>
      <c r="C16" s="35" t="s">
        <v>59</v>
      </c>
      <c r="D16" s="36">
        <v>1</v>
      </c>
      <c r="E16" s="36"/>
      <c r="F16" s="36">
        <f>D16*E16</f>
        <v>0</v>
      </c>
    </row>
    <row r="17" spans="1:8" ht="23.25" customHeight="1">
      <c r="A17" s="114" t="s">
        <v>71</v>
      </c>
      <c r="B17" s="76" t="s">
        <v>152</v>
      </c>
      <c r="C17" s="60"/>
      <c r="D17" s="13"/>
      <c r="E17" s="62"/>
      <c r="F17" s="63"/>
    </row>
    <row r="18" spans="1:8" ht="23.25" customHeight="1">
      <c r="A18" s="115"/>
      <c r="B18" s="75" t="s">
        <v>58</v>
      </c>
      <c r="C18" s="35" t="s">
        <v>59</v>
      </c>
      <c r="D18" s="36">
        <v>1</v>
      </c>
      <c r="E18" s="36"/>
      <c r="F18" s="36">
        <f>D18*E18</f>
        <v>0</v>
      </c>
    </row>
    <row r="19" spans="1:8" ht="23.25" customHeight="1">
      <c r="A19" s="114" t="s">
        <v>72</v>
      </c>
      <c r="B19" s="76" t="s">
        <v>163</v>
      </c>
      <c r="C19" s="60"/>
      <c r="D19" s="13"/>
      <c r="E19" s="62"/>
      <c r="F19" s="63"/>
    </row>
    <row r="20" spans="1:8" ht="23.25" customHeight="1" thickBot="1">
      <c r="A20" s="115"/>
      <c r="B20" s="75" t="s">
        <v>54</v>
      </c>
      <c r="C20" s="35" t="s">
        <v>10</v>
      </c>
      <c r="D20" s="36">
        <v>800</v>
      </c>
      <c r="E20" s="36"/>
      <c r="F20" s="36">
        <f>D20*E20</f>
        <v>0</v>
      </c>
    </row>
    <row r="21" spans="1:8" ht="30" customHeight="1" thickBot="1">
      <c r="A21" s="122" t="s">
        <v>176</v>
      </c>
      <c r="B21" s="123"/>
      <c r="C21" s="123"/>
      <c r="D21" s="123"/>
      <c r="E21" s="124"/>
      <c r="F21" s="86">
        <f>SUM(F9:F20)</f>
        <v>0</v>
      </c>
    </row>
    <row r="22" spans="1:8" ht="30" customHeight="1">
      <c r="A22" s="92"/>
      <c r="B22" s="88" t="s">
        <v>22</v>
      </c>
      <c r="C22" s="45"/>
      <c r="D22" s="44"/>
      <c r="E22" s="44"/>
      <c r="F22" s="85"/>
    </row>
    <row r="23" spans="1:8" s="54" customFormat="1" ht="40.5" customHeight="1">
      <c r="A23" s="33" t="s">
        <v>23</v>
      </c>
      <c r="B23" s="73" t="s">
        <v>180</v>
      </c>
      <c r="C23" s="35" t="s">
        <v>10</v>
      </c>
      <c r="D23" s="87">
        <v>10</v>
      </c>
      <c r="E23" s="87"/>
      <c r="F23" s="87">
        <f t="shared" ref="F23:F71" si="0">D23*E23</f>
        <v>0</v>
      </c>
      <c r="G23" s="52"/>
      <c r="H23" s="53"/>
    </row>
    <row r="24" spans="1:8" ht="37.5" customHeight="1">
      <c r="A24" s="33" t="s">
        <v>24</v>
      </c>
      <c r="B24" s="73" t="s">
        <v>122</v>
      </c>
      <c r="C24" s="46" t="s">
        <v>53</v>
      </c>
      <c r="D24" s="87">
        <v>10</v>
      </c>
      <c r="E24" s="87"/>
      <c r="F24" s="111">
        <f t="shared" si="0"/>
        <v>0</v>
      </c>
    </row>
    <row r="25" spans="1:8" s="54" customFormat="1" ht="40.5" customHeight="1">
      <c r="A25" s="33" t="s">
        <v>26</v>
      </c>
      <c r="B25" s="74" t="s">
        <v>120</v>
      </c>
      <c r="C25" s="46" t="s">
        <v>25</v>
      </c>
      <c r="D25" s="87">
        <v>12</v>
      </c>
      <c r="E25" s="87"/>
      <c r="F25" s="87">
        <f t="shared" si="0"/>
        <v>0</v>
      </c>
      <c r="G25" s="52"/>
      <c r="H25" s="53"/>
    </row>
    <row r="26" spans="1:8" ht="40.5" customHeight="1">
      <c r="A26" s="33" t="s">
        <v>27</v>
      </c>
      <c r="B26" s="74" t="s">
        <v>181</v>
      </c>
      <c r="C26" s="46" t="s">
        <v>11</v>
      </c>
      <c r="D26" s="87">
        <f>80*D25</f>
        <v>960</v>
      </c>
      <c r="E26" s="87"/>
      <c r="F26" s="87">
        <f t="shared" si="0"/>
        <v>0</v>
      </c>
    </row>
    <row r="27" spans="1:8" ht="40.5" customHeight="1">
      <c r="A27" s="33" t="s">
        <v>127</v>
      </c>
      <c r="B27" s="74" t="s">
        <v>156</v>
      </c>
      <c r="C27" s="46" t="s">
        <v>10</v>
      </c>
      <c r="D27" s="87">
        <v>20</v>
      </c>
      <c r="E27" s="87"/>
      <c r="F27" s="87">
        <f t="shared" ref="F27" si="1">D27*E27</f>
        <v>0</v>
      </c>
    </row>
    <row r="28" spans="1:8" ht="45" customHeight="1">
      <c r="A28" s="33" t="s">
        <v>28</v>
      </c>
      <c r="B28" s="74" t="s">
        <v>157</v>
      </c>
      <c r="C28" s="46" t="s">
        <v>10</v>
      </c>
      <c r="D28" s="87">
        <v>200</v>
      </c>
      <c r="E28" s="87"/>
      <c r="F28" s="87">
        <f>D28*E28</f>
        <v>0</v>
      </c>
    </row>
    <row r="29" spans="1:8" ht="40.5" customHeight="1">
      <c r="A29" s="33" t="s">
        <v>29</v>
      </c>
      <c r="B29" s="74" t="s">
        <v>128</v>
      </c>
      <c r="C29" s="46" t="s">
        <v>13</v>
      </c>
      <c r="D29" s="87">
        <v>1200</v>
      </c>
      <c r="E29" s="87"/>
      <c r="F29" s="87">
        <f t="shared" si="0"/>
        <v>0</v>
      </c>
    </row>
    <row r="30" spans="1:8" ht="39" customHeight="1">
      <c r="A30" s="33" t="s">
        <v>30</v>
      </c>
      <c r="B30" s="74" t="s">
        <v>178</v>
      </c>
      <c r="C30" s="46" t="s">
        <v>13</v>
      </c>
      <c r="D30" s="87">
        <v>600</v>
      </c>
      <c r="E30" s="87"/>
      <c r="F30" s="87">
        <f t="shared" ref="F30" si="2">D30*E30</f>
        <v>0</v>
      </c>
    </row>
    <row r="31" spans="1:8" ht="39" customHeight="1">
      <c r="A31" s="33" t="s">
        <v>31</v>
      </c>
      <c r="B31" s="73" t="s">
        <v>64</v>
      </c>
      <c r="C31" s="35" t="s">
        <v>13</v>
      </c>
      <c r="D31" s="87">
        <v>20</v>
      </c>
      <c r="E31" s="87"/>
      <c r="F31" s="87">
        <f t="shared" si="0"/>
        <v>0</v>
      </c>
    </row>
    <row r="32" spans="1:8" ht="38.25" customHeight="1">
      <c r="A32" s="33" t="s">
        <v>32</v>
      </c>
      <c r="B32" s="73" t="s">
        <v>73</v>
      </c>
      <c r="C32" s="35" t="s">
        <v>13</v>
      </c>
      <c r="D32" s="87">
        <v>10</v>
      </c>
      <c r="E32" s="87"/>
      <c r="F32" s="87">
        <f t="shared" si="0"/>
        <v>0</v>
      </c>
    </row>
    <row r="33" spans="1:7" ht="40.5" customHeight="1">
      <c r="A33" s="33" t="s">
        <v>33</v>
      </c>
      <c r="B33" s="73" t="s">
        <v>158</v>
      </c>
      <c r="C33" s="35" t="s">
        <v>13</v>
      </c>
      <c r="D33" s="87">
        <v>10</v>
      </c>
      <c r="E33" s="87"/>
      <c r="F33" s="87">
        <f t="shared" si="0"/>
        <v>0</v>
      </c>
    </row>
    <row r="34" spans="1:7" ht="45" customHeight="1">
      <c r="A34" s="33" t="s">
        <v>34</v>
      </c>
      <c r="B34" s="73" t="s">
        <v>12</v>
      </c>
      <c r="C34" s="35" t="s">
        <v>10</v>
      </c>
      <c r="D34" s="36">
        <v>900</v>
      </c>
      <c r="E34" s="36"/>
      <c r="F34" s="36">
        <f>D34*E34</f>
        <v>0</v>
      </c>
    </row>
    <row r="35" spans="1:7" ht="45" customHeight="1">
      <c r="A35" s="33" t="s">
        <v>150</v>
      </c>
      <c r="B35" s="72" t="s">
        <v>179</v>
      </c>
      <c r="C35" s="35" t="s">
        <v>10</v>
      </c>
      <c r="D35" s="87">
        <v>200</v>
      </c>
      <c r="E35" s="87"/>
      <c r="F35" s="87">
        <f>D35*E35</f>
        <v>0</v>
      </c>
    </row>
    <row r="36" spans="1:7" ht="45" customHeight="1" thickBot="1">
      <c r="A36" s="33" t="s">
        <v>167</v>
      </c>
      <c r="B36" s="72" t="s">
        <v>182</v>
      </c>
      <c r="C36" s="35" t="s">
        <v>10</v>
      </c>
      <c r="D36" s="87">
        <v>200</v>
      </c>
      <c r="E36" s="87"/>
      <c r="F36" s="87">
        <f>D36*E36</f>
        <v>0</v>
      </c>
    </row>
    <row r="37" spans="1:7" ht="30.75" customHeight="1" thickBot="1">
      <c r="A37" s="122" t="s">
        <v>74</v>
      </c>
      <c r="B37" s="123"/>
      <c r="C37" s="123"/>
      <c r="D37" s="123"/>
      <c r="E37" s="124"/>
      <c r="F37" s="86">
        <f>SUM(F23:F36)</f>
        <v>0</v>
      </c>
    </row>
    <row r="38" spans="1:7" ht="29.25" customHeight="1">
      <c r="A38" s="10"/>
      <c r="B38" s="42" t="s">
        <v>50</v>
      </c>
      <c r="C38" s="11"/>
      <c r="D38" s="13"/>
      <c r="E38" s="24"/>
      <c r="F38" s="12"/>
    </row>
    <row r="39" spans="1:7" ht="35.25" customHeight="1">
      <c r="A39" s="33" t="s">
        <v>35</v>
      </c>
      <c r="B39" s="73" t="s">
        <v>183</v>
      </c>
      <c r="C39" s="34" t="s">
        <v>9</v>
      </c>
      <c r="D39" s="87">
        <v>1</v>
      </c>
      <c r="E39" s="87"/>
      <c r="F39" s="87">
        <f>D39*E39</f>
        <v>0</v>
      </c>
    </row>
    <row r="40" spans="1:7" ht="35.25" customHeight="1">
      <c r="A40" s="33" t="s">
        <v>36</v>
      </c>
      <c r="B40" s="73" t="s">
        <v>75</v>
      </c>
      <c r="C40" s="34" t="s">
        <v>9</v>
      </c>
      <c r="D40" s="87">
        <v>1</v>
      </c>
      <c r="E40" s="87"/>
      <c r="F40" s="87">
        <f>D40*E40</f>
        <v>0</v>
      </c>
    </row>
    <row r="41" spans="1:7" ht="40.5" customHeight="1">
      <c r="A41" s="33" t="s">
        <v>133</v>
      </c>
      <c r="B41" s="73" t="s">
        <v>184</v>
      </c>
      <c r="C41" s="34" t="s">
        <v>13</v>
      </c>
      <c r="D41" s="36">
        <v>10</v>
      </c>
      <c r="E41" s="36"/>
      <c r="F41" s="36">
        <f t="shared" ref="F41:F45" si="3">D41*E41</f>
        <v>0</v>
      </c>
    </row>
    <row r="42" spans="1:7" ht="39.75" customHeight="1">
      <c r="A42" s="33" t="s">
        <v>134</v>
      </c>
      <c r="B42" s="72" t="s">
        <v>185</v>
      </c>
      <c r="C42" s="35" t="s">
        <v>13</v>
      </c>
      <c r="D42" s="36">
        <v>100</v>
      </c>
      <c r="E42" s="36"/>
      <c r="F42" s="36">
        <f t="shared" si="3"/>
        <v>0</v>
      </c>
    </row>
    <row r="43" spans="1:7" ht="35.25" customHeight="1">
      <c r="A43" s="33" t="s">
        <v>135</v>
      </c>
      <c r="B43" s="72" t="s">
        <v>186</v>
      </c>
      <c r="C43" s="35" t="s">
        <v>13</v>
      </c>
      <c r="D43" s="36">
        <v>100</v>
      </c>
      <c r="E43" s="36"/>
      <c r="F43" s="36">
        <f t="shared" si="3"/>
        <v>0</v>
      </c>
    </row>
    <row r="44" spans="1:7" ht="35.25" customHeight="1">
      <c r="A44" s="33" t="s">
        <v>76</v>
      </c>
      <c r="B44" s="72" t="s">
        <v>114</v>
      </c>
      <c r="C44" s="34" t="s">
        <v>2</v>
      </c>
      <c r="D44" s="36">
        <v>2</v>
      </c>
      <c r="E44" s="36"/>
      <c r="F44" s="36">
        <f t="shared" si="3"/>
        <v>0</v>
      </c>
    </row>
    <row r="45" spans="1:7" ht="35.25" customHeight="1">
      <c r="A45" s="33" t="s">
        <v>168</v>
      </c>
      <c r="B45" s="72" t="s">
        <v>169</v>
      </c>
      <c r="C45" s="35" t="s">
        <v>2</v>
      </c>
      <c r="D45" s="36">
        <v>4</v>
      </c>
      <c r="E45" s="36"/>
      <c r="F45" s="36">
        <f t="shared" si="3"/>
        <v>0</v>
      </c>
    </row>
    <row r="46" spans="1:7" ht="35.25" customHeight="1">
      <c r="A46" s="33" t="s">
        <v>170</v>
      </c>
      <c r="B46" s="72" t="s">
        <v>171</v>
      </c>
      <c r="C46" s="35" t="s">
        <v>2</v>
      </c>
      <c r="D46" s="36">
        <v>2</v>
      </c>
      <c r="E46" s="36"/>
      <c r="F46" s="36">
        <f t="shared" ref="F46" si="4">D46*E46</f>
        <v>0</v>
      </c>
    </row>
    <row r="47" spans="1:7" ht="35.25" customHeight="1">
      <c r="A47" s="33" t="s">
        <v>173</v>
      </c>
      <c r="B47" s="72" t="s">
        <v>172</v>
      </c>
      <c r="C47" s="35" t="s">
        <v>2</v>
      </c>
      <c r="D47" s="36">
        <v>1</v>
      </c>
      <c r="E47" s="36"/>
      <c r="F47" s="36">
        <f t="shared" ref="F47" si="5">D47*E47</f>
        <v>0</v>
      </c>
    </row>
    <row r="48" spans="1:7" ht="35.25" customHeight="1" thickBot="1">
      <c r="A48" s="33" t="s">
        <v>175</v>
      </c>
      <c r="B48" s="72" t="s">
        <v>174</v>
      </c>
      <c r="C48" s="35" t="s">
        <v>2</v>
      </c>
      <c r="D48" s="36">
        <v>1</v>
      </c>
      <c r="E48" s="36"/>
      <c r="F48" s="36">
        <f>D48*E48</f>
        <v>0</v>
      </c>
      <c r="G48" s="31"/>
    </row>
    <row r="49" spans="1:10" ht="22.5" customHeight="1" thickBot="1">
      <c r="A49" s="122" t="s">
        <v>77</v>
      </c>
      <c r="B49" s="123"/>
      <c r="C49" s="123"/>
      <c r="D49" s="123"/>
      <c r="E49" s="124"/>
      <c r="F49" s="86">
        <f>SUM(F39:F48)</f>
        <v>0</v>
      </c>
    </row>
    <row r="50" spans="1:10" ht="22.5" customHeight="1">
      <c r="A50" s="69"/>
      <c r="B50" s="42" t="s">
        <v>78</v>
      </c>
      <c r="C50" s="64"/>
      <c r="D50" s="70"/>
      <c r="E50" s="58"/>
      <c r="F50" s="66"/>
    </row>
    <row r="51" spans="1:10" ht="42" customHeight="1">
      <c r="A51" s="114" t="s">
        <v>37</v>
      </c>
      <c r="B51" s="90" t="s">
        <v>187</v>
      </c>
      <c r="C51" s="67"/>
      <c r="D51" s="61"/>
      <c r="E51" s="62"/>
      <c r="F51" s="68"/>
    </row>
    <row r="52" spans="1:10" ht="18.75" customHeight="1">
      <c r="A52" s="115"/>
      <c r="B52" s="75" t="s">
        <v>61</v>
      </c>
      <c r="C52" s="36" t="s">
        <v>10</v>
      </c>
      <c r="D52" s="36">
        <v>8700</v>
      </c>
      <c r="E52" s="36"/>
      <c r="F52" s="36">
        <f>E52*D52</f>
        <v>0</v>
      </c>
    </row>
    <row r="53" spans="1:10" ht="19.5" customHeight="1">
      <c r="A53" s="114" t="s">
        <v>129</v>
      </c>
      <c r="B53" s="76" t="s">
        <v>65</v>
      </c>
      <c r="C53" s="67"/>
      <c r="D53" s="61"/>
      <c r="E53" s="62"/>
      <c r="F53" s="68"/>
    </row>
    <row r="54" spans="1:10" ht="20.25" customHeight="1">
      <c r="A54" s="115"/>
      <c r="B54" s="75" t="s">
        <v>61</v>
      </c>
      <c r="C54" s="36" t="s">
        <v>10</v>
      </c>
      <c r="D54" s="36">
        <v>8400</v>
      </c>
      <c r="E54" s="36"/>
      <c r="F54" s="36">
        <f>E54*D54</f>
        <v>0</v>
      </c>
    </row>
    <row r="55" spans="1:10" ht="19.5" customHeight="1">
      <c r="A55" s="114" t="s">
        <v>38</v>
      </c>
      <c r="B55" s="76" t="s">
        <v>153</v>
      </c>
      <c r="C55" s="67"/>
      <c r="D55" s="61"/>
      <c r="E55" s="62"/>
      <c r="F55" s="68"/>
    </row>
    <row r="56" spans="1:10" ht="20.25" customHeight="1">
      <c r="A56" s="115"/>
      <c r="B56" s="75" t="s">
        <v>61</v>
      </c>
      <c r="C56" s="36" t="s">
        <v>10</v>
      </c>
      <c r="D56" s="36">
        <f>D54</f>
        <v>8400</v>
      </c>
      <c r="E56" s="36"/>
      <c r="F56" s="36">
        <f>E56*D56</f>
        <v>0</v>
      </c>
    </row>
    <row r="57" spans="1:10" ht="19.5" customHeight="1">
      <c r="A57" s="114" t="s">
        <v>130</v>
      </c>
      <c r="B57" s="76" t="s">
        <v>66</v>
      </c>
      <c r="C57" s="67"/>
      <c r="D57" s="61"/>
      <c r="E57" s="62"/>
      <c r="F57" s="68"/>
    </row>
    <row r="58" spans="1:10" ht="15.75" customHeight="1">
      <c r="A58" s="115"/>
      <c r="B58" s="75" t="s">
        <v>60</v>
      </c>
      <c r="C58" s="36" t="s">
        <v>16</v>
      </c>
      <c r="D58" s="36">
        <v>1900</v>
      </c>
      <c r="E58" s="36"/>
      <c r="F58" s="36">
        <f>E58*D58</f>
        <v>0</v>
      </c>
    </row>
    <row r="59" spans="1:10" ht="19.5" customHeight="1">
      <c r="A59" s="114" t="s">
        <v>39</v>
      </c>
      <c r="B59" s="76" t="s">
        <v>116</v>
      </c>
      <c r="C59" s="67"/>
      <c r="D59" s="61"/>
      <c r="E59" s="62"/>
      <c r="F59" s="68"/>
    </row>
    <row r="60" spans="1:10" ht="15.75" customHeight="1" thickBot="1">
      <c r="A60" s="115"/>
      <c r="B60" s="75" t="s">
        <v>57</v>
      </c>
      <c r="C60" s="36" t="s">
        <v>2</v>
      </c>
      <c r="D60" s="36">
        <v>60</v>
      </c>
      <c r="E60" s="36"/>
      <c r="F60" s="36">
        <f>E60*D60</f>
        <v>0</v>
      </c>
    </row>
    <row r="61" spans="1:10" ht="32.25" customHeight="1" thickBot="1">
      <c r="A61" s="122" t="s">
        <v>79</v>
      </c>
      <c r="B61" s="123"/>
      <c r="C61" s="123"/>
      <c r="D61" s="123"/>
      <c r="E61" s="124"/>
      <c r="F61" s="86">
        <f>SUM(F51:F60)</f>
        <v>0</v>
      </c>
    </row>
    <row r="62" spans="1:10" ht="38.25" customHeight="1" thickBot="1">
      <c r="A62" s="10"/>
      <c r="B62" s="42" t="s">
        <v>40</v>
      </c>
      <c r="C62" s="11"/>
      <c r="D62" s="13"/>
      <c r="E62" s="24" t="s">
        <v>49</v>
      </c>
      <c r="F62" s="12"/>
      <c r="J62" s="17"/>
    </row>
    <row r="63" spans="1:10" ht="38.25" customHeight="1">
      <c r="A63" s="33" t="s">
        <v>41</v>
      </c>
      <c r="B63" s="73" t="s">
        <v>80</v>
      </c>
      <c r="C63" s="36" t="s">
        <v>9</v>
      </c>
      <c r="D63" s="36">
        <v>1</v>
      </c>
      <c r="E63" s="36"/>
      <c r="F63" s="36">
        <f t="shared" ref="F63" si="6">D63*E63</f>
        <v>0</v>
      </c>
      <c r="J63" s="89"/>
    </row>
    <row r="64" spans="1:10" s="97" customFormat="1" ht="38.25" customHeight="1">
      <c r="A64" s="93" t="s">
        <v>42</v>
      </c>
      <c r="B64" s="73" t="s">
        <v>48</v>
      </c>
      <c r="C64" s="39"/>
      <c r="D64" s="40"/>
      <c r="E64" s="41"/>
      <c r="F64" s="98"/>
      <c r="G64" s="95"/>
      <c r="H64" s="96"/>
    </row>
    <row r="65" spans="1:8" ht="33.75" customHeight="1">
      <c r="A65" s="33" t="s">
        <v>81</v>
      </c>
      <c r="B65" s="73" t="s">
        <v>189</v>
      </c>
      <c r="C65" s="39" t="s">
        <v>2</v>
      </c>
      <c r="D65" s="36">
        <v>6</v>
      </c>
      <c r="E65" s="36"/>
      <c r="F65" s="36">
        <f t="shared" si="0"/>
        <v>0</v>
      </c>
    </row>
    <row r="66" spans="1:8" ht="42.75" customHeight="1">
      <c r="A66" s="33" t="s">
        <v>82</v>
      </c>
      <c r="B66" s="73" t="s">
        <v>188</v>
      </c>
      <c r="C66" s="39" t="s">
        <v>2</v>
      </c>
      <c r="D66" s="36">
        <v>6</v>
      </c>
      <c r="E66" s="36"/>
      <c r="F66" s="36">
        <f t="shared" si="0"/>
        <v>0</v>
      </c>
    </row>
    <row r="67" spans="1:8" s="97" customFormat="1" ht="36" customHeight="1">
      <c r="A67" s="93" t="s">
        <v>43</v>
      </c>
      <c r="B67" s="73" t="s">
        <v>51</v>
      </c>
      <c r="C67" s="39"/>
      <c r="D67" s="40"/>
      <c r="E67" s="41"/>
      <c r="F67" s="98"/>
      <c r="G67" s="95"/>
      <c r="H67" s="96"/>
    </row>
    <row r="68" spans="1:8" s="97" customFormat="1" ht="29.25" customHeight="1">
      <c r="A68" s="93" t="s">
        <v>146</v>
      </c>
      <c r="B68" s="73" t="s">
        <v>131</v>
      </c>
      <c r="C68" s="36" t="s">
        <v>14</v>
      </c>
      <c r="D68" s="36">
        <v>21</v>
      </c>
      <c r="E68" s="36"/>
      <c r="F68" s="36">
        <f t="shared" si="0"/>
        <v>0</v>
      </c>
      <c r="G68" s="95"/>
      <c r="H68" s="96"/>
    </row>
    <row r="69" spans="1:8" s="97" customFormat="1" ht="33" customHeight="1">
      <c r="A69" s="93" t="s">
        <v>147</v>
      </c>
      <c r="B69" s="73" t="s">
        <v>132</v>
      </c>
      <c r="C69" s="36" t="s">
        <v>14</v>
      </c>
      <c r="D69" s="36">
        <v>21</v>
      </c>
      <c r="E69" s="36"/>
      <c r="F69" s="36">
        <f t="shared" si="0"/>
        <v>0</v>
      </c>
      <c r="G69" s="95"/>
      <c r="H69" s="96"/>
    </row>
    <row r="70" spans="1:8" ht="46.5" customHeight="1">
      <c r="A70" s="33" t="s">
        <v>83</v>
      </c>
      <c r="B70" s="73" t="s">
        <v>52</v>
      </c>
      <c r="C70" s="39" t="s">
        <v>15</v>
      </c>
      <c r="D70" s="36">
        <v>60</v>
      </c>
      <c r="E70" s="36"/>
      <c r="F70" s="36">
        <f t="shared" si="0"/>
        <v>0</v>
      </c>
    </row>
    <row r="71" spans="1:8" ht="46.5" customHeight="1" thickBot="1">
      <c r="A71" s="33" t="s">
        <v>149</v>
      </c>
      <c r="B71" s="73" t="s">
        <v>148</v>
      </c>
      <c r="C71" s="35" t="s">
        <v>13</v>
      </c>
      <c r="D71" s="87">
        <v>10</v>
      </c>
      <c r="E71" s="87"/>
      <c r="F71" s="87">
        <f t="shared" si="0"/>
        <v>0</v>
      </c>
    </row>
    <row r="72" spans="1:8" ht="36" customHeight="1" thickBot="1">
      <c r="A72" s="122" t="s">
        <v>84</v>
      </c>
      <c r="B72" s="123"/>
      <c r="C72" s="123"/>
      <c r="D72" s="123"/>
      <c r="E72" s="124"/>
      <c r="F72" s="86">
        <f>SUM(F63:F71)</f>
        <v>0</v>
      </c>
    </row>
    <row r="73" spans="1:8" ht="33.75" customHeight="1">
      <c r="A73" s="92"/>
      <c r="B73" s="42" t="s">
        <v>85</v>
      </c>
      <c r="C73" s="56"/>
      <c r="D73" s="43"/>
      <c r="E73" s="44"/>
      <c r="F73" s="38"/>
    </row>
    <row r="74" spans="1:8" ht="22.5" customHeight="1">
      <c r="A74" s="114" t="s">
        <v>44</v>
      </c>
      <c r="B74" s="76" t="s">
        <v>67</v>
      </c>
      <c r="C74" s="67"/>
      <c r="D74" s="43"/>
      <c r="E74" s="62"/>
      <c r="F74" s="68"/>
    </row>
    <row r="75" spans="1:8" ht="22.5" customHeight="1">
      <c r="A75" s="115"/>
      <c r="B75" s="77" t="s">
        <v>61</v>
      </c>
      <c r="C75" s="39" t="s">
        <v>10</v>
      </c>
      <c r="D75" s="36">
        <v>1500</v>
      </c>
      <c r="E75" s="36"/>
      <c r="F75" s="36">
        <f>E75*D75</f>
        <v>0</v>
      </c>
    </row>
    <row r="76" spans="1:8" ht="22.5" customHeight="1">
      <c r="A76" s="114" t="s">
        <v>45</v>
      </c>
      <c r="B76" s="76" t="s">
        <v>192</v>
      </c>
      <c r="C76" s="67"/>
      <c r="D76" s="43"/>
      <c r="E76" s="62"/>
      <c r="F76" s="68"/>
    </row>
    <row r="77" spans="1:8" ht="21" customHeight="1">
      <c r="A77" s="115"/>
      <c r="B77" s="77" t="s">
        <v>61</v>
      </c>
      <c r="C77" s="39" t="s">
        <v>10</v>
      </c>
      <c r="D77" s="36">
        <v>29</v>
      </c>
      <c r="E77" s="36"/>
      <c r="F77" s="36">
        <f>E77*D77</f>
        <v>0</v>
      </c>
    </row>
    <row r="78" spans="1:8" s="97" customFormat="1" ht="22.5" customHeight="1">
      <c r="A78" s="114" t="s">
        <v>154</v>
      </c>
      <c r="B78" s="103" t="s">
        <v>121</v>
      </c>
      <c r="C78" s="99"/>
      <c r="D78" s="104"/>
      <c r="E78" s="100"/>
      <c r="F78" s="101"/>
      <c r="G78" s="95"/>
      <c r="H78" s="96"/>
    </row>
    <row r="79" spans="1:8" s="97" customFormat="1" ht="22.5" customHeight="1">
      <c r="A79" s="115"/>
      <c r="B79" s="102" t="s">
        <v>54</v>
      </c>
      <c r="C79" s="39" t="s">
        <v>10</v>
      </c>
      <c r="D79" s="36">
        <v>150</v>
      </c>
      <c r="E79" s="36"/>
      <c r="F79" s="36">
        <f>E79*D79</f>
        <v>0</v>
      </c>
      <c r="G79" s="95"/>
      <c r="H79" s="96"/>
    </row>
    <row r="80" spans="1:8" s="97" customFormat="1" ht="22.5" customHeight="1">
      <c r="A80" s="114" t="s">
        <v>136</v>
      </c>
      <c r="B80" s="103" t="s">
        <v>159</v>
      </c>
      <c r="C80" s="99"/>
      <c r="D80" s="104"/>
      <c r="E80" s="100"/>
      <c r="F80" s="101"/>
      <c r="G80" s="95"/>
      <c r="H80" s="96"/>
    </row>
    <row r="81" spans="1:8" s="97" customFormat="1" ht="22.5" customHeight="1">
      <c r="A81" s="115"/>
      <c r="B81" s="102" t="s">
        <v>54</v>
      </c>
      <c r="C81" s="39" t="s">
        <v>10</v>
      </c>
      <c r="D81" s="36">
        <v>20</v>
      </c>
      <c r="E81" s="36"/>
      <c r="F81" s="36">
        <f>E81*D81</f>
        <v>0</v>
      </c>
      <c r="G81" s="95"/>
      <c r="H81" s="96"/>
    </row>
    <row r="82" spans="1:8" s="97" customFormat="1" ht="22.5" customHeight="1">
      <c r="A82" s="114" t="s">
        <v>137</v>
      </c>
      <c r="B82" s="103" t="s">
        <v>160</v>
      </c>
      <c r="C82" s="99"/>
      <c r="D82" s="104"/>
      <c r="E82" s="100"/>
      <c r="F82" s="101"/>
      <c r="G82" s="95"/>
      <c r="H82" s="96"/>
    </row>
    <row r="83" spans="1:8" s="97" customFormat="1" ht="22.5" customHeight="1">
      <c r="A83" s="115"/>
      <c r="B83" s="102" t="s">
        <v>54</v>
      </c>
      <c r="C83" s="39" t="s">
        <v>10</v>
      </c>
      <c r="D83" s="36">
        <v>13</v>
      </c>
      <c r="E83" s="36"/>
      <c r="F83" s="36">
        <f>E83*D83</f>
        <v>0</v>
      </c>
      <c r="G83" s="95"/>
      <c r="H83" s="96"/>
    </row>
    <row r="84" spans="1:8" ht="22.5" customHeight="1">
      <c r="A84" s="114" t="s">
        <v>86</v>
      </c>
      <c r="B84" s="90" t="s">
        <v>193</v>
      </c>
      <c r="C84" s="39"/>
      <c r="D84" s="65"/>
      <c r="E84" s="71"/>
      <c r="F84" s="66"/>
    </row>
    <row r="85" spans="1:8" ht="22.5" customHeight="1">
      <c r="A85" s="115"/>
      <c r="B85" s="90" t="s">
        <v>62</v>
      </c>
      <c r="C85" s="39" t="s">
        <v>53</v>
      </c>
      <c r="D85" s="36">
        <v>100</v>
      </c>
      <c r="E85" s="36"/>
      <c r="F85" s="36">
        <f>E85*D85</f>
        <v>0</v>
      </c>
    </row>
    <row r="86" spans="1:8" ht="34.5" customHeight="1" thickBot="1">
      <c r="A86" s="93" t="s">
        <v>87</v>
      </c>
      <c r="B86" s="103" t="s">
        <v>165</v>
      </c>
      <c r="C86" s="39" t="s">
        <v>53</v>
      </c>
      <c r="D86" s="36">
        <v>20</v>
      </c>
      <c r="E86" s="36"/>
      <c r="F86" s="36">
        <f>D86*E86</f>
        <v>0</v>
      </c>
    </row>
    <row r="87" spans="1:8" ht="27" customHeight="1" thickBot="1">
      <c r="A87" s="122" t="s">
        <v>98</v>
      </c>
      <c r="B87" s="123"/>
      <c r="C87" s="123"/>
      <c r="D87" s="123"/>
      <c r="E87" s="124"/>
      <c r="F87" s="86">
        <f>SUM(F75:F86)</f>
        <v>0</v>
      </c>
    </row>
    <row r="88" spans="1:8" ht="48" customHeight="1">
      <c r="A88" s="19"/>
      <c r="B88" s="42" t="s">
        <v>88</v>
      </c>
      <c r="C88" s="9"/>
      <c r="D88" s="20"/>
      <c r="E88" s="26"/>
      <c r="F88" s="12"/>
    </row>
    <row r="89" spans="1:8" ht="27" customHeight="1">
      <c r="A89" s="19"/>
      <c r="B89" s="91" t="s">
        <v>96</v>
      </c>
      <c r="C89" s="55"/>
      <c r="D89" s="55"/>
      <c r="E89" s="51"/>
      <c r="F89" s="47"/>
    </row>
    <row r="90" spans="1:8" ht="48" customHeight="1">
      <c r="A90" s="33" t="s">
        <v>46</v>
      </c>
      <c r="B90" s="73" t="s">
        <v>123</v>
      </c>
      <c r="C90" s="39" t="s">
        <v>53</v>
      </c>
      <c r="D90" s="36">
        <v>200</v>
      </c>
      <c r="E90" s="36"/>
      <c r="F90" s="36">
        <f t="shared" ref="F90:F91" si="7">D90*E90</f>
        <v>0</v>
      </c>
    </row>
    <row r="91" spans="1:8" ht="48" customHeight="1">
      <c r="A91" s="33" t="s">
        <v>89</v>
      </c>
      <c r="B91" s="73" t="s">
        <v>117</v>
      </c>
      <c r="C91" s="35" t="s">
        <v>15</v>
      </c>
      <c r="D91" s="36">
        <v>50</v>
      </c>
      <c r="E91" s="36"/>
      <c r="F91" s="36">
        <f t="shared" si="7"/>
        <v>0</v>
      </c>
    </row>
    <row r="92" spans="1:8" ht="48" customHeight="1">
      <c r="A92" s="33" t="s">
        <v>90</v>
      </c>
      <c r="B92" s="74" t="s">
        <v>190</v>
      </c>
      <c r="C92" s="46" t="s">
        <v>9</v>
      </c>
      <c r="D92" s="36">
        <v>1</v>
      </c>
      <c r="E92" s="36"/>
      <c r="F92" s="36">
        <f>D92*E92</f>
        <v>0</v>
      </c>
    </row>
    <row r="93" spans="1:8" s="97" customFormat="1" ht="43.5" customHeight="1">
      <c r="A93" s="33" t="s">
        <v>138</v>
      </c>
      <c r="B93" s="94" t="s">
        <v>191</v>
      </c>
      <c r="C93" s="39" t="s">
        <v>53</v>
      </c>
      <c r="D93" s="36">
        <v>50</v>
      </c>
      <c r="E93" s="36"/>
      <c r="F93" s="36">
        <f t="shared" ref="F93" si="8">D93*E93</f>
        <v>0</v>
      </c>
      <c r="G93" s="95"/>
      <c r="H93" s="96"/>
    </row>
    <row r="94" spans="1:8" s="50" customFormat="1" ht="25.5" customHeight="1">
      <c r="A94" s="19"/>
      <c r="B94" s="91" t="s">
        <v>95</v>
      </c>
      <c r="C94" s="55"/>
      <c r="D94" s="55"/>
      <c r="E94" s="51"/>
      <c r="F94" s="47"/>
      <c r="G94" s="48"/>
      <c r="H94" s="49"/>
    </row>
    <row r="95" spans="1:8" s="97" customFormat="1" ht="48" customHeight="1">
      <c r="A95" s="93" t="s">
        <v>139</v>
      </c>
      <c r="B95" s="94" t="s">
        <v>124</v>
      </c>
      <c r="C95" s="39" t="s">
        <v>53</v>
      </c>
      <c r="D95" s="36">
        <v>800</v>
      </c>
      <c r="E95" s="36"/>
      <c r="F95" s="36">
        <f t="shared" ref="F95:F96" si="9">D95*E95</f>
        <v>0</v>
      </c>
      <c r="G95" s="95"/>
      <c r="H95" s="96"/>
    </row>
    <row r="96" spans="1:8" ht="48" customHeight="1">
      <c r="A96" s="93" t="s">
        <v>91</v>
      </c>
      <c r="B96" s="73" t="s">
        <v>155</v>
      </c>
      <c r="C96" s="35" t="s">
        <v>15</v>
      </c>
      <c r="D96" s="36">
        <v>50</v>
      </c>
      <c r="E96" s="36"/>
      <c r="F96" s="36">
        <f t="shared" si="9"/>
        <v>0</v>
      </c>
    </row>
    <row r="97" spans="1:10" s="97" customFormat="1" ht="48" customHeight="1">
      <c r="A97" s="93" t="s">
        <v>92</v>
      </c>
      <c r="B97" s="94" t="s">
        <v>162</v>
      </c>
      <c r="C97" s="39" t="s">
        <v>2</v>
      </c>
      <c r="D97" s="36">
        <v>50</v>
      </c>
      <c r="E97" s="36"/>
      <c r="F97" s="36">
        <f t="shared" ref="F97" si="10">D97*E97</f>
        <v>0</v>
      </c>
      <c r="G97" s="95"/>
      <c r="H97" s="96"/>
    </row>
    <row r="98" spans="1:10" s="50" customFormat="1" ht="48" customHeight="1">
      <c r="A98" s="93" t="s">
        <v>93</v>
      </c>
      <c r="B98" s="74" t="s">
        <v>145</v>
      </c>
      <c r="C98" s="39" t="s">
        <v>53</v>
      </c>
      <c r="D98" s="36">
        <v>30</v>
      </c>
      <c r="E98" s="36"/>
      <c r="F98" s="36">
        <f t="shared" ref="F98:F99" si="11">D98*E98</f>
        <v>0</v>
      </c>
      <c r="G98" s="48"/>
      <c r="H98" s="49"/>
    </row>
    <row r="99" spans="1:10" s="50" customFormat="1" ht="48" customHeight="1" thickBot="1">
      <c r="A99" s="93" t="s">
        <v>94</v>
      </c>
      <c r="B99" s="74" t="s">
        <v>161</v>
      </c>
      <c r="C99" s="39" t="s">
        <v>2</v>
      </c>
      <c r="D99" s="36">
        <v>40</v>
      </c>
      <c r="E99" s="36"/>
      <c r="F99" s="36">
        <f t="shared" si="11"/>
        <v>0</v>
      </c>
      <c r="G99" s="48"/>
      <c r="H99" s="49"/>
    </row>
    <row r="100" spans="1:10" s="50" customFormat="1" ht="34.5" customHeight="1" thickBot="1">
      <c r="A100" s="122" t="s">
        <v>97</v>
      </c>
      <c r="B100" s="123"/>
      <c r="C100" s="123"/>
      <c r="D100" s="123"/>
      <c r="E100" s="124"/>
      <c r="F100" s="86">
        <f>SUM(F89:F99)</f>
        <v>0</v>
      </c>
      <c r="G100" s="48"/>
      <c r="H100" s="49"/>
    </row>
    <row r="101" spans="1:10" ht="29.25" customHeight="1">
      <c r="A101" s="14"/>
      <c r="B101" s="42" t="s">
        <v>101</v>
      </c>
      <c r="C101" s="15"/>
      <c r="D101" s="16"/>
      <c r="E101" s="25"/>
      <c r="F101" s="12"/>
      <c r="G101" s="29"/>
      <c r="J101" s="18"/>
    </row>
    <row r="102" spans="1:10" s="97" customFormat="1" ht="36" customHeight="1">
      <c r="A102" s="93" t="s">
        <v>140</v>
      </c>
      <c r="B102" s="94" t="s">
        <v>166</v>
      </c>
      <c r="C102" s="39" t="s">
        <v>2</v>
      </c>
      <c r="D102" s="36">
        <v>40</v>
      </c>
      <c r="E102" s="36"/>
      <c r="F102" s="36">
        <f t="shared" ref="F102" si="12">D102*E102</f>
        <v>0</v>
      </c>
      <c r="G102" s="105"/>
      <c r="H102" s="96"/>
      <c r="J102" s="106"/>
    </row>
    <row r="103" spans="1:10" s="97" customFormat="1" ht="19.5" customHeight="1">
      <c r="A103" s="107"/>
      <c r="B103" s="108" t="s">
        <v>99</v>
      </c>
      <c r="C103" s="109"/>
      <c r="D103" s="110"/>
      <c r="E103" s="110"/>
      <c r="F103" s="110"/>
      <c r="G103" s="105"/>
      <c r="H103" s="96"/>
      <c r="J103" s="106"/>
    </row>
    <row r="104" spans="1:10" ht="33.75" customHeight="1">
      <c r="A104" s="33" t="s">
        <v>141</v>
      </c>
      <c r="B104" s="72" t="s">
        <v>100</v>
      </c>
      <c r="C104" s="35" t="s">
        <v>2</v>
      </c>
      <c r="D104" s="36">
        <v>6</v>
      </c>
      <c r="E104" s="36"/>
      <c r="F104" s="36">
        <f t="shared" ref="F104:F108" si="13">D104*E104</f>
        <v>0</v>
      </c>
      <c r="G104" s="29"/>
      <c r="J104" s="18"/>
    </row>
    <row r="105" spans="1:10" ht="29.25" customHeight="1">
      <c r="A105" s="33" t="s">
        <v>47</v>
      </c>
      <c r="B105" s="72" t="s">
        <v>102</v>
      </c>
      <c r="C105" s="35" t="s">
        <v>2</v>
      </c>
      <c r="D105" s="36">
        <v>8</v>
      </c>
      <c r="E105" s="36"/>
      <c r="F105" s="36">
        <f t="shared" si="13"/>
        <v>0</v>
      </c>
      <c r="G105" s="29"/>
      <c r="J105" s="18"/>
    </row>
    <row r="106" spans="1:10" ht="32.25" customHeight="1">
      <c r="A106" s="33" t="s">
        <v>142</v>
      </c>
      <c r="B106" s="72" t="s">
        <v>103</v>
      </c>
      <c r="C106" s="35" t="s">
        <v>2</v>
      </c>
      <c r="D106" s="36">
        <v>2</v>
      </c>
      <c r="E106" s="36"/>
      <c r="F106" s="36">
        <f t="shared" si="13"/>
        <v>0</v>
      </c>
      <c r="G106" s="29"/>
      <c r="J106" s="18"/>
    </row>
    <row r="107" spans="1:10" ht="32.25" customHeight="1">
      <c r="A107" s="33" t="s">
        <v>143</v>
      </c>
      <c r="B107" s="72" t="s">
        <v>104</v>
      </c>
      <c r="C107" s="35" t="s">
        <v>2</v>
      </c>
      <c r="D107" s="36">
        <v>3</v>
      </c>
      <c r="E107" s="36"/>
      <c r="F107" s="36">
        <f t="shared" si="13"/>
        <v>0</v>
      </c>
      <c r="G107" s="29"/>
      <c r="J107" s="18"/>
    </row>
    <row r="108" spans="1:10" ht="32.25" customHeight="1" thickBot="1">
      <c r="A108" s="33" t="s">
        <v>144</v>
      </c>
      <c r="B108" s="72" t="s">
        <v>115</v>
      </c>
      <c r="C108" s="35" t="s">
        <v>2</v>
      </c>
      <c r="D108" s="36">
        <v>10</v>
      </c>
      <c r="E108" s="36"/>
      <c r="F108" s="36">
        <f t="shared" si="13"/>
        <v>0</v>
      </c>
      <c r="G108" s="29"/>
      <c r="J108" s="18"/>
    </row>
    <row r="109" spans="1:10" ht="35.25" customHeight="1" thickBot="1">
      <c r="A109" s="122" t="s">
        <v>105</v>
      </c>
      <c r="B109" s="123"/>
      <c r="C109" s="123"/>
      <c r="D109" s="123"/>
      <c r="E109" s="124"/>
      <c r="F109" s="86">
        <f>SUM(F102:F108)</f>
        <v>0</v>
      </c>
      <c r="G109" s="29"/>
      <c r="J109" s="18"/>
    </row>
    <row r="110" spans="1:10" ht="35.25" customHeight="1" thickBot="1">
      <c r="A110" s="125" t="s">
        <v>113</v>
      </c>
      <c r="B110" s="126"/>
      <c r="C110" s="126"/>
      <c r="D110" s="126"/>
      <c r="E110" s="126"/>
      <c r="F110" s="127"/>
    </row>
    <row r="111" spans="1:10" ht="30.75" customHeight="1" thickBot="1">
      <c r="A111" s="128" t="s">
        <v>177</v>
      </c>
      <c r="B111" s="129"/>
      <c r="C111" s="129"/>
      <c r="D111" s="129"/>
      <c r="E111" s="130"/>
      <c r="F111" s="81">
        <f>F21</f>
        <v>0</v>
      </c>
    </row>
    <row r="112" spans="1:10" ht="30.75" customHeight="1" thickBot="1">
      <c r="A112" s="128" t="s">
        <v>106</v>
      </c>
      <c r="B112" s="129"/>
      <c r="C112" s="129"/>
      <c r="D112" s="129"/>
      <c r="E112" s="130"/>
      <c r="F112" s="81">
        <f>F37</f>
        <v>0</v>
      </c>
    </row>
    <row r="113" spans="1:9" ht="30.75" customHeight="1" thickBot="1">
      <c r="A113" s="128" t="s">
        <v>107</v>
      </c>
      <c r="B113" s="129"/>
      <c r="C113" s="129"/>
      <c r="D113" s="129"/>
      <c r="E113" s="130"/>
      <c r="F113" s="81">
        <f>F49</f>
        <v>0</v>
      </c>
    </row>
    <row r="114" spans="1:9" ht="30.75" customHeight="1" thickBot="1">
      <c r="A114" s="128" t="s">
        <v>108</v>
      </c>
      <c r="B114" s="129"/>
      <c r="C114" s="129"/>
      <c r="D114" s="129"/>
      <c r="E114" s="130"/>
      <c r="F114" s="81">
        <f>F61</f>
        <v>0</v>
      </c>
      <c r="G114" s="31"/>
    </row>
    <row r="115" spans="1:9" ht="30.75" customHeight="1" thickBot="1">
      <c r="A115" s="128" t="s">
        <v>112</v>
      </c>
      <c r="B115" s="129"/>
      <c r="C115" s="129"/>
      <c r="D115" s="129"/>
      <c r="E115" s="130"/>
      <c r="F115" s="81">
        <f>F72</f>
        <v>0</v>
      </c>
    </row>
    <row r="116" spans="1:9" ht="30.75" customHeight="1" thickBot="1">
      <c r="A116" s="119" t="s">
        <v>109</v>
      </c>
      <c r="B116" s="120"/>
      <c r="C116" s="120"/>
      <c r="D116" s="120"/>
      <c r="E116" s="121"/>
      <c r="F116" s="81">
        <f>F87</f>
        <v>0</v>
      </c>
    </row>
    <row r="117" spans="1:9" ht="30.75" customHeight="1" thickBot="1">
      <c r="A117" s="119" t="s">
        <v>110</v>
      </c>
      <c r="B117" s="120"/>
      <c r="C117" s="120"/>
      <c r="D117" s="120"/>
      <c r="E117" s="121"/>
      <c r="F117" s="81">
        <f>F100</f>
        <v>0</v>
      </c>
    </row>
    <row r="118" spans="1:9" ht="30.75" customHeight="1" thickBot="1">
      <c r="A118" s="119" t="s">
        <v>111</v>
      </c>
      <c r="B118" s="120"/>
      <c r="C118" s="120"/>
      <c r="D118" s="120"/>
      <c r="E118" s="121"/>
      <c r="F118" s="81">
        <f>F109</f>
        <v>0</v>
      </c>
    </row>
    <row r="119" spans="1:9" ht="30.75" customHeight="1" thickBot="1">
      <c r="A119" s="116"/>
      <c r="B119" s="117"/>
      <c r="C119" s="117"/>
      <c r="D119" s="117"/>
      <c r="E119" s="117"/>
      <c r="F119" s="118"/>
      <c r="H119" s="112"/>
    </row>
    <row r="120" spans="1:9" ht="30.75" customHeight="1" thickBot="1">
      <c r="A120" s="78">
        <v>1</v>
      </c>
      <c r="B120" s="132" t="s">
        <v>17</v>
      </c>
      <c r="C120" s="133"/>
      <c r="D120" s="133"/>
      <c r="E120" s="134"/>
      <c r="F120" s="81">
        <f>SUM(F111:F118)</f>
        <v>0</v>
      </c>
      <c r="H120" s="113"/>
      <c r="I120" s="27"/>
    </row>
    <row r="121" spans="1:9" ht="30.75" customHeight="1" thickBot="1">
      <c r="A121" s="79">
        <v>2</v>
      </c>
      <c r="B121" s="135" t="s">
        <v>18</v>
      </c>
      <c r="C121" s="136"/>
      <c r="D121" s="136"/>
      <c r="E121" s="137"/>
      <c r="F121" s="81">
        <f>F120*20/100</f>
        <v>0</v>
      </c>
      <c r="H121" s="112"/>
    </row>
    <row r="122" spans="1:9" ht="30" customHeight="1" thickBot="1">
      <c r="A122" s="80">
        <v>3</v>
      </c>
      <c r="B122" s="138" t="s">
        <v>19</v>
      </c>
      <c r="C122" s="139"/>
      <c r="D122" s="139"/>
      <c r="E122" s="140"/>
      <c r="F122" s="81">
        <f>F120+F121</f>
        <v>0</v>
      </c>
      <c r="G122" s="30"/>
      <c r="H122" s="112"/>
    </row>
    <row r="123" spans="1:9" ht="23.25" customHeight="1">
      <c r="F123" s="27"/>
      <c r="G123" s="31"/>
      <c r="H123" s="112"/>
    </row>
    <row r="124" spans="1:9" ht="21.75" customHeight="1">
      <c r="B124" s="131" t="s">
        <v>125</v>
      </c>
      <c r="C124" s="131"/>
      <c r="D124" s="131"/>
      <c r="E124" s="131"/>
    </row>
    <row r="125" spans="1:9" ht="21.75" customHeight="1">
      <c r="B125" s="131" t="s">
        <v>126</v>
      </c>
      <c r="C125" s="131"/>
      <c r="D125" s="131"/>
      <c r="E125" s="131"/>
    </row>
    <row r="126" spans="1:9">
      <c r="B126" s="21"/>
    </row>
    <row r="127" spans="1:9" ht="27" customHeight="1"/>
    <row r="128" spans="1:9" ht="31.5" customHeight="1"/>
    <row r="129" spans="2:2" ht="25.5" customHeight="1">
      <c r="B129" s="21"/>
    </row>
    <row r="130" spans="2:2" ht="24" customHeight="1">
      <c r="B130" s="21"/>
    </row>
  </sheetData>
  <mergeCells count="45">
    <mergeCell ref="B3:G3"/>
    <mergeCell ref="A11:A12"/>
    <mergeCell ref="A4:F4"/>
    <mergeCell ref="A5:F5"/>
    <mergeCell ref="A6:A7"/>
    <mergeCell ref="B6:B7"/>
    <mergeCell ref="A9:A10"/>
    <mergeCell ref="A53:A54"/>
    <mergeCell ref="A13:A14"/>
    <mergeCell ref="A15:A16"/>
    <mergeCell ref="A17:A18"/>
    <mergeCell ref="A19:A20"/>
    <mergeCell ref="A21:E21"/>
    <mergeCell ref="A37:E37"/>
    <mergeCell ref="A49:E49"/>
    <mergeCell ref="A51:A52"/>
    <mergeCell ref="A87:E87"/>
    <mergeCell ref="A57:A58"/>
    <mergeCell ref="A59:A60"/>
    <mergeCell ref="A61:E61"/>
    <mergeCell ref="A72:E72"/>
    <mergeCell ref="A74:A75"/>
    <mergeCell ref="A78:A79"/>
    <mergeCell ref="A80:A81"/>
    <mergeCell ref="B125:E125"/>
    <mergeCell ref="B120:E120"/>
    <mergeCell ref="B121:E121"/>
    <mergeCell ref="B122:E122"/>
    <mergeCell ref="B124:E124"/>
    <mergeCell ref="A55:A56"/>
    <mergeCell ref="A76:A77"/>
    <mergeCell ref="A84:A85"/>
    <mergeCell ref="A82:A83"/>
    <mergeCell ref="A119:F119"/>
    <mergeCell ref="A118:E118"/>
    <mergeCell ref="A100:E100"/>
    <mergeCell ref="A109:E109"/>
    <mergeCell ref="A110:F110"/>
    <mergeCell ref="A111:E111"/>
    <mergeCell ref="A112:E112"/>
    <mergeCell ref="A113:E113"/>
    <mergeCell ref="A114:E114"/>
    <mergeCell ref="A115:E115"/>
    <mergeCell ref="A116:E116"/>
    <mergeCell ref="A117:E117"/>
  </mergeCells>
  <pageMargins left="0.51181102362204722" right="0.19685039370078741" top="0.47244094488188981" bottom="0.15748031496062992" header="0.19685039370078741" footer="0"/>
  <pageSetup paperSize="9" scale="49" orientation="portrait" useFirstPageNumber="1" r:id="rId1"/>
  <headerFooter alignWithMargins="0">
    <oddHeader>Page &amp;P</oddHeader>
  </headerFooter>
  <rowBreaks count="3" manualBreakCount="3">
    <brk id="49" max="5" man="1"/>
    <brk id="100" max="5" man="1"/>
    <brk id="1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ESTIMATION TRVX    </vt:lpstr>
      <vt:lpstr>'ESTIMATION TRVX    '!Impression_des_titres</vt:lpstr>
      <vt:lpstr>'ESTIMATION TRVX  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YAFATTAH ZOUHAIR</dc:creator>
  <cp:lastModifiedBy>el mariani</cp:lastModifiedBy>
  <cp:lastPrinted>2018-04-20T14:58:04Z</cp:lastPrinted>
  <dcterms:created xsi:type="dcterms:W3CDTF">2015-10-29T16:07:44Z</dcterms:created>
  <dcterms:modified xsi:type="dcterms:W3CDTF">2020-11-12T14:28:27Z</dcterms:modified>
</cp:coreProperties>
</file>